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Herrmann\CloudStation\Cashflow Coach\Immobilien Masterclass Cashflow Coach\Modul 7 Tools und Vorlagen\"/>
    </mc:Choice>
  </mc:AlternateContent>
  <xr:revisionPtr revIDLastSave="0" documentId="13_ncr:1_{FE14606B-76FF-4F99-9A6F-B2FE66B39887}" xr6:coauthVersionLast="47" xr6:coauthVersionMax="47" xr10:uidLastSave="{00000000-0000-0000-0000-000000000000}"/>
  <bookViews>
    <workbookView xWindow="-120" yWindow="-120" windowWidth="29040" windowHeight="15840" tabRatio="991" xr2:uid="{00000000-000D-0000-FFFF-FFFF00000000}"/>
  </bookViews>
  <sheets>
    <sheet name="Verkehrswer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/>
  <c r="B27" i="1"/>
  <c r="B18" i="1"/>
  <c r="B16" i="1"/>
  <c r="B7" i="1"/>
  <c r="B17" i="1"/>
  <c r="B20" i="1" s="1"/>
  <c r="B24" i="1"/>
  <c r="B25" i="1" s="1"/>
  <c r="B19" i="1" l="1"/>
  <c r="B21" i="1" s="1"/>
  <c r="B29" i="1"/>
  <c r="B30" i="1"/>
  <c r="B33" i="1"/>
  <c r="B31" i="1"/>
  <c r="B32" i="1"/>
</calcChain>
</file>

<file path=xl/sharedStrings.xml><?xml version="1.0" encoding="utf-8"?>
<sst xmlns="http://schemas.openxmlformats.org/spreadsheetml/2006/main" count="30" uniqueCount="30">
  <si>
    <t>Bitte nur die GELBEN Felder ausfüllen</t>
  </si>
  <si>
    <t>Baujahr</t>
  </si>
  <si>
    <t>TotalSanierung im Jahr</t>
  </si>
  <si>
    <t>Miete je m²</t>
  </si>
  <si>
    <t>Jahre</t>
  </si>
  <si>
    <t>Immobilie</t>
  </si>
  <si>
    <t>Miete kalt</t>
  </si>
  <si>
    <t>Gesamt Verkehrswert:</t>
  </si>
  <si>
    <t>Jahresnettomiete</t>
  </si>
  <si>
    <t>max Kaufpreis bei 6% Rendite</t>
  </si>
  <si>
    <t>max Kaufpreis bei 5% Rendite</t>
  </si>
  <si>
    <t>max Kaufpreis bei 7% Rendite</t>
  </si>
  <si>
    <t>Sachwertverfahren</t>
  </si>
  <si>
    <t>Renditewertverfahren</t>
  </si>
  <si>
    <t>Grundstückspreis</t>
  </si>
  <si>
    <t>max Kaufpreis bei 4% Rendite</t>
  </si>
  <si>
    <t>max Kaufpreis bei 8% Rendite</t>
  </si>
  <si>
    <t>Bodenrichtwert lt. Angaben je m²</t>
  </si>
  <si>
    <t>Grundstücksfläche in m²</t>
  </si>
  <si>
    <t>umbauter Raum Direkteingabe m³</t>
  </si>
  <si>
    <t>umbauter Raum Schätzung m³</t>
  </si>
  <si>
    <t>Wohnfläche m²</t>
  </si>
  <si>
    <t>hier Schätzung eingeben, außer Wert ist bekannt</t>
  </si>
  <si>
    <t>nach Altersabzug</t>
  </si>
  <si>
    <t>Verkehrswert inkl. Altersabzug</t>
  </si>
  <si>
    <t>Herstellungskosten je m³</t>
  </si>
  <si>
    <t>(€280-350€, bei Schlüsselfertig €400-€420)</t>
  </si>
  <si>
    <t>max Kaufpreis bei 2% Rendite</t>
  </si>
  <si>
    <t>max Kaufpreis bei 3% Rendite</t>
  </si>
  <si>
    <t>Immobilien Wertermittlung Version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</si>
</sst>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7" formatCode="_-* #,##0\ [$€-407]_-;\-* #,##0\ [$€-407]_-;_-* &quot;-&quot;??\ [$€-407]_-;_-@_-"/>
    <numFmt numFmtId="169" formatCode="_-* #,##0\ &quot;€&quot;_-;\-* #,##0\ &quot;€&quot;_-;_-* &quot;-&quot;??\ &quot;€&quot;_-;_-@_-"/>
  </numFmts>
  <fonts count="5" x14ac:knownFonts="1"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3" fillId="0" borderId="0" xfId="0" applyFont="1"/>
    <xf numFmtId="0" fontId="1" fillId="0" borderId="0" xfId="0" applyFont="1"/>
    <xf numFmtId="167" fontId="0" fillId="0" borderId="0" xfId="1" applyNumberFormat="1" applyFont="1"/>
    <xf numFmtId="169" fontId="0" fillId="0" borderId="0" xfId="1" applyNumberFormat="1" applyFont="1"/>
    <xf numFmtId="44" fontId="0" fillId="2" borderId="0" xfId="1" applyFont="1" applyFill="1"/>
    <xf numFmtId="169" fontId="0" fillId="2" borderId="0" xfId="1" applyNumberFormat="1" applyFont="1" applyFill="1"/>
    <xf numFmtId="1" fontId="0" fillId="2" borderId="0" xfId="1" applyNumberFormat="1" applyFont="1" applyFill="1"/>
    <xf numFmtId="169" fontId="1" fillId="0" borderId="0" xfId="1" applyNumberFormat="1" applyFont="1"/>
    <xf numFmtId="169" fontId="4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/>
  </sheetViews>
  <sheetFormatPr defaultColWidth="11.5546875" defaultRowHeight="15" x14ac:dyDescent="0.2"/>
  <cols>
    <col min="1" max="1" width="29.109375" customWidth="1"/>
    <col min="2" max="2" width="15.109375" customWidth="1"/>
  </cols>
  <sheetData>
    <row r="1" spans="1:3" ht="23.25" x14ac:dyDescent="0.35">
      <c r="A1" s="4" t="s">
        <v>29</v>
      </c>
    </row>
    <row r="3" spans="1:3" ht="15.75" x14ac:dyDescent="0.25">
      <c r="A3" s="5" t="s">
        <v>0</v>
      </c>
      <c r="B3" s="5"/>
    </row>
    <row r="4" spans="1:3" ht="15.75" x14ac:dyDescent="0.25">
      <c r="A4" s="1"/>
    </row>
    <row r="5" spans="1:3" x14ac:dyDescent="0.2">
      <c r="A5" t="s">
        <v>1</v>
      </c>
      <c r="B5" s="2">
        <v>1995</v>
      </c>
    </row>
    <row r="6" spans="1:3" x14ac:dyDescent="0.2">
      <c r="A6" t="s">
        <v>21</v>
      </c>
      <c r="B6" s="2">
        <v>260</v>
      </c>
    </row>
    <row r="7" spans="1:3" x14ac:dyDescent="0.2">
      <c r="A7" t="s">
        <v>20</v>
      </c>
      <c r="B7">
        <f>B6*5.5</f>
        <v>1430</v>
      </c>
    </row>
    <row r="8" spans="1:3" x14ac:dyDescent="0.2">
      <c r="A8" t="s">
        <v>19</v>
      </c>
      <c r="B8" s="2">
        <v>1430</v>
      </c>
      <c r="C8" t="s">
        <v>22</v>
      </c>
    </row>
    <row r="9" spans="1:3" x14ac:dyDescent="0.2">
      <c r="A9" t="s">
        <v>2</v>
      </c>
      <c r="B9" s="2">
        <v>1995</v>
      </c>
    </row>
    <row r="10" spans="1:3" x14ac:dyDescent="0.2">
      <c r="A10" t="s">
        <v>25</v>
      </c>
      <c r="B10" s="9">
        <v>300</v>
      </c>
      <c r="C10" t="s">
        <v>26</v>
      </c>
    </row>
    <row r="11" spans="1:3" x14ac:dyDescent="0.2">
      <c r="A11" t="s">
        <v>18</v>
      </c>
      <c r="B11" s="10">
        <v>1200</v>
      </c>
    </row>
    <row r="12" spans="1:3" x14ac:dyDescent="0.2">
      <c r="A12" t="s">
        <v>17</v>
      </c>
      <c r="B12" s="9">
        <v>600</v>
      </c>
    </row>
    <row r="13" spans="1:3" x14ac:dyDescent="0.2">
      <c r="A13" t="s">
        <v>3</v>
      </c>
      <c r="B13" s="8">
        <v>7</v>
      </c>
    </row>
    <row r="15" spans="1:3" ht="15.75" x14ac:dyDescent="0.25">
      <c r="A15" s="3" t="s">
        <v>12</v>
      </c>
    </row>
    <row r="16" spans="1:3" x14ac:dyDescent="0.2">
      <c r="A16" t="s">
        <v>4</v>
      </c>
      <c r="B16">
        <f>2022-B5</f>
        <v>27</v>
      </c>
    </row>
    <row r="17" spans="1:2" x14ac:dyDescent="0.2">
      <c r="A17" t="s">
        <v>14</v>
      </c>
      <c r="B17" s="6">
        <f>B11*B12</f>
        <v>720000</v>
      </c>
    </row>
    <row r="18" spans="1:2" x14ac:dyDescent="0.2">
      <c r="A18" t="s">
        <v>5</v>
      </c>
      <c r="B18" s="6">
        <f>B8*B10</f>
        <v>429000</v>
      </c>
    </row>
    <row r="19" spans="1:2" x14ac:dyDescent="0.2">
      <c r="A19" t="s">
        <v>23</v>
      </c>
      <c r="B19" s="7">
        <f>B18/80*(80-B16)</f>
        <v>284212.5</v>
      </c>
    </row>
    <row r="20" spans="1:2" x14ac:dyDescent="0.2">
      <c r="A20" t="s">
        <v>7</v>
      </c>
      <c r="B20" s="12">
        <f>B17+B18</f>
        <v>1149000</v>
      </c>
    </row>
    <row r="21" spans="1:2" ht="15.75" x14ac:dyDescent="0.25">
      <c r="A21" t="s">
        <v>24</v>
      </c>
      <c r="B21" s="11">
        <f>B17+B19</f>
        <v>1004212.5</v>
      </c>
    </row>
    <row r="23" spans="1:2" ht="15.75" x14ac:dyDescent="0.25">
      <c r="A23" s="3" t="s">
        <v>13</v>
      </c>
    </row>
    <row r="24" spans="1:2" x14ac:dyDescent="0.2">
      <c r="A24" t="s">
        <v>6</v>
      </c>
      <c r="B24" s="7">
        <f>B13*B6</f>
        <v>1820</v>
      </c>
    </row>
    <row r="25" spans="1:2" x14ac:dyDescent="0.2">
      <c r="A25" t="s">
        <v>8</v>
      </c>
      <c r="B25" s="7">
        <f>B24*12</f>
        <v>21840</v>
      </c>
    </row>
    <row r="27" spans="1:2" x14ac:dyDescent="0.2">
      <c r="A27" t="s">
        <v>27</v>
      </c>
      <c r="B27" s="7">
        <f>$B$25/0.02</f>
        <v>1092000</v>
      </c>
    </row>
    <row r="28" spans="1:2" x14ac:dyDescent="0.2">
      <c r="A28" t="s">
        <v>28</v>
      </c>
      <c r="B28" s="7">
        <f>$B$25/0.03</f>
        <v>728000</v>
      </c>
    </row>
    <row r="29" spans="1:2" x14ac:dyDescent="0.2">
      <c r="A29" t="s">
        <v>15</v>
      </c>
      <c r="B29" s="7">
        <f>$B$25/0.04</f>
        <v>546000</v>
      </c>
    </row>
    <row r="30" spans="1:2" x14ac:dyDescent="0.2">
      <c r="A30" t="s">
        <v>10</v>
      </c>
      <c r="B30" s="7">
        <f>$B$25/0.05</f>
        <v>436800</v>
      </c>
    </row>
    <row r="31" spans="1:2" x14ac:dyDescent="0.2">
      <c r="A31" t="s">
        <v>9</v>
      </c>
      <c r="B31" s="7">
        <f>$B$25/0.06</f>
        <v>364000</v>
      </c>
    </row>
    <row r="32" spans="1:2" x14ac:dyDescent="0.2">
      <c r="A32" t="s">
        <v>11</v>
      </c>
      <c r="B32" s="7">
        <f>$B$25/0.07</f>
        <v>311999.99999999994</v>
      </c>
    </row>
    <row r="33" spans="1:2" x14ac:dyDescent="0.2">
      <c r="A33" t="s">
        <v>16</v>
      </c>
      <c r="B33" s="7">
        <f>$B$25/0.08</f>
        <v>273000</v>
      </c>
    </row>
  </sheetData>
  <sheetProtection selectLockedCells="1" selectUnlockedCells="1"/>
  <mergeCells count="1">
    <mergeCell ref="A3:B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Verkehrswert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Cashflow Coach</dc:creator>
  <cp:lastModifiedBy>Herrmann</cp:lastModifiedBy>
  <dcterms:created xsi:type="dcterms:W3CDTF">2020-04-12T16:37:36Z</dcterms:created>
  <dcterms:modified xsi:type="dcterms:W3CDTF">2022-09-11T12:22:30Z</dcterms:modified>
</cp:coreProperties>
</file>